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ED\2024-2025\Generatoare fise EN\"/>
    </mc:Choice>
  </mc:AlternateContent>
  <xr:revisionPtr revIDLastSave="0" documentId="8_{9E2587CD-4661-4E5B-9809-7AD709D7A1AB}" xr6:coauthVersionLast="47" xr6:coauthVersionMax="47" xr10:uidLastSave="{00000000-0000-0000-0000-000000000000}"/>
  <bookViews>
    <workbookView xWindow="-108" yWindow="-108" windowWidth="23256" windowHeight="13896" xr2:uid="{5917B5CB-FA3B-4462-B025-59CF7A8EB8B5}"/>
  </bookViews>
  <sheets>
    <sheet name="Sheet1" sheetId="1" r:id="rId1"/>
  </sheets>
  <definedNames>
    <definedName name="_xlnm.Print_Area" localSheetId="0">Sheet1!$A$2:$D$63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B63" i="1"/>
  <c r="D22" i="1"/>
  <c r="D23" i="1" s="1"/>
  <c r="C57" i="1"/>
  <c r="C47" i="1"/>
  <c r="C56" i="1"/>
  <c r="C46" i="1"/>
  <c r="C45" i="1"/>
  <c r="C54" i="1"/>
  <c r="C44" i="1"/>
  <c r="C43" i="1"/>
  <c r="C53" i="1"/>
  <c r="C52" i="1"/>
  <c r="C42" i="1"/>
  <c r="C51" i="1"/>
  <c r="C41" i="1"/>
  <c r="C50" i="1"/>
  <c r="C40" i="1"/>
  <c r="D63" i="1"/>
  <c r="D37" i="1"/>
  <c r="C36" i="1"/>
  <c r="B37" i="1"/>
  <c r="B36" i="1"/>
  <c r="B33" i="1"/>
  <c r="B32" i="1"/>
  <c r="B30" i="1"/>
</calcChain>
</file>

<file path=xl/sharedStrings.xml><?xml version="1.0" encoding="utf-8"?>
<sst xmlns="http://schemas.openxmlformats.org/spreadsheetml/2006/main" count="31" uniqueCount="29">
  <si>
    <t>FIŞĂ DE EVALUARE</t>
  </si>
  <si>
    <t>Numele și prenumele elevului</t>
  </si>
  <si>
    <t>Școala Mihai Eminescu Pitești</t>
  </si>
  <si>
    <t>Semnătura</t>
  </si>
  <si>
    <t>Partea I</t>
  </si>
  <si>
    <t>Instrucțiuni de completare : heiprofu.ro</t>
  </si>
  <si>
    <t>Comentarii</t>
  </si>
  <si>
    <t>Evaluarea rezultatelor învățării elevilor la finalul clasei a II-a 2025 (EN II-2025)</t>
  </si>
  <si>
    <t>COMPETENȚE DE SCRIS – PRODUCEREA MESAJELOR SCRISE</t>
  </si>
  <si>
    <t>I.1.</t>
  </si>
  <si>
    <t>conținut</t>
  </si>
  <si>
    <t>scrierea corectă a cuvintelor</t>
  </si>
  <si>
    <t>semnele de punctuație</t>
  </si>
  <si>
    <t>complexitate / originalitate</t>
  </si>
  <si>
    <t>I.2.</t>
  </si>
  <si>
    <t>alcătuirea corectă a propozițiilor</t>
  </si>
  <si>
    <t>complexitate / originalitate / titlu</t>
  </si>
  <si>
    <t>ITEMUL</t>
  </si>
  <si>
    <t>PUNCTAJUL/ITEM (100)</t>
  </si>
  <si>
    <t>PUNCTAJUL OBȚINUT</t>
  </si>
  <si>
    <t>REZULTAT FINAL</t>
  </si>
  <si>
    <t>PUNCTAJ TOTAL OBȚINUT</t>
  </si>
  <si>
    <t>CALIFICATIV OBȚINUT</t>
  </si>
  <si>
    <t>Data 15.05.2025</t>
  </si>
  <si>
    <t>Clasa a II-a B</t>
  </si>
  <si>
    <t>Ionescu Ion</t>
  </si>
  <si>
    <t>Partea a II-a - Evaluarea calitativă</t>
  </si>
  <si>
    <t>Achiziții relevante pentru înțelegerea și redactarea textelor scrise</t>
  </si>
  <si>
    <t>Achiziții parțial dobândite, necesitând aprofundare, dezvoltare, măsuri remediale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</si>
</sst>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9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1" fontId="15" fillId="2" borderId="1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3" fillId="0" borderId="0" xfId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1400175</xdr:rowOff>
    </xdr:from>
    <xdr:to>
      <xdr:col>4</xdr:col>
      <xdr:colOff>447675</xdr:colOff>
      <xdr:row>12</xdr:row>
      <xdr:rowOff>219075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2EFDD60-D322-40E4-A329-51300E37F90D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8405813" y="3471862"/>
          <a:ext cx="16764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B1:D63"/>
  <sheetViews>
    <sheetView tabSelected="1" topLeftCell="A26" workbookViewId="0">
      <selection activeCell="E55" sqref="E55"/>
    </sheetView>
  </sheetViews>
  <sheetFormatPr defaultColWidth="9.109375" defaultRowHeight="14.4" x14ac:dyDescent="0.3"/>
  <cols>
    <col min="1" max="1" width="9.109375" style="1"/>
    <col min="2" max="2" width="41.44140625" style="1" customWidth="1"/>
    <col min="3" max="3" width="30" style="1" customWidth="1"/>
    <col min="4" max="4" width="33.44140625" style="1" customWidth="1"/>
    <col min="5" max="16384" width="9.109375" style="1"/>
  </cols>
  <sheetData>
    <row r="1" spans="2:4" x14ac:dyDescent="0.3">
      <c r="B1" s="24" t="s">
        <v>5</v>
      </c>
      <c r="C1" s="24"/>
      <c r="D1" s="24"/>
    </row>
    <row r="2" spans="2:4" ht="18" x14ac:dyDescent="0.3">
      <c r="B2" s="21" t="s">
        <v>7</v>
      </c>
      <c r="C2" s="21"/>
      <c r="D2" s="21"/>
    </row>
    <row r="3" spans="2:4" x14ac:dyDescent="0.3">
      <c r="B3" s="7"/>
      <c r="C3" s="7"/>
      <c r="D3" s="7"/>
    </row>
    <row r="4" spans="2:4" ht="25.8" x14ac:dyDescent="0.3">
      <c r="B4" s="18" t="s">
        <v>0</v>
      </c>
      <c r="C4" s="18"/>
      <c r="D4" s="18"/>
    </row>
    <row r="5" spans="2:4" ht="15" x14ac:dyDescent="0.3">
      <c r="B5" s="19" t="s">
        <v>8</v>
      </c>
      <c r="C5" s="19"/>
      <c r="D5" s="19"/>
    </row>
    <row r="7" spans="2:4" ht="15.6" x14ac:dyDescent="0.3">
      <c r="B7" s="4" t="s">
        <v>4</v>
      </c>
    </row>
    <row r="8" spans="2:4" ht="15.6" x14ac:dyDescent="0.3">
      <c r="B8" s="16" t="s">
        <v>1</v>
      </c>
      <c r="C8" s="32" t="s">
        <v>25</v>
      </c>
      <c r="D8" s="33"/>
    </row>
    <row r="9" spans="2:4" ht="15.6" x14ac:dyDescent="0.3">
      <c r="B9" s="20" t="s">
        <v>2</v>
      </c>
      <c r="C9" s="20"/>
      <c r="D9" s="12" t="s">
        <v>24</v>
      </c>
    </row>
    <row r="11" spans="2:4" ht="33" customHeight="1" x14ac:dyDescent="0.3">
      <c r="B11" s="10" t="s">
        <v>17</v>
      </c>
      <c r="C11" s="14" t="s">
        <v>18</v>
      </c>
      <c r="D11" s="10" t="s">
        <v>19</v>
      </c>
    </row>
    <row r="12" spans="2:4" ht="18" x14ac:dyDescent="0.3">
      <c r="B12" s="11" t="s">
        <v>9</v>
      </c>
      <c r="C12" s="11"/>
      <c r="D12" s="11"/>
    </row>
    <row r="13" spans="2:4" ht="18" x14ac:dyDescent="0.3">
      <c r="B13" s="8" t="s">
        <v>10</v>
      </c>
      <c r="C13" s="15">
        <v>15</v>
      </c>
      <c r="D13" s="9"/>
    </row>
    <row r="14" spans="2:4" ht="18" x14ac:dyDescent="0.3">
      <c r="B14" s="8" t="s">
        <v>11</v>
      </c>
      <c r="C14" s="15">
        <v>11</v>
      </c>
      <c r="D14" s="9"/>
    </row>
    <row r="15" spans="2:4" ht="18" x14ac:dyDescent="0.3">
      <c r="B15" s="8" t="s">
        <v>12</v>
      </c>
      <c r="C15" s="15">
        <v>11</v>
      </c>
      <c r="D15" s="9"/>
    </row>
    <row r="16" spans="2:4" ht="18" x14ac:dyDescent="0.3">
      <c r="B16" s="8" t="s">
        <v>13</v>
      </c>
      <c r="C16" s="15">
        <v>11</v>
      </c>
      <c r="D16" s="9"/>
    </row>
    <row r="17" spans="2:4" ht="18" x14ac:dyDescent="0.3">
      <c r="B17" s="11" t="s">
        <v>14</v>
      </c>
      <c r="C17" s="9"/>
      <c r="D17" s="9"/>
    </row>
    <row r="18" spans="2:4" ht="18" x14ac:dyDescent="0.3">
      <c r="B18" s="8" t="s">
        <v>15</v>
      </c>
      <c r="C18" s="15">
        <v>18</v>
      </c>
      <c r="D18" s="9"/>
    </row>
    <row r="19" spans="2:4" ht="18" x14ac:dyDescent="0.3">
      <c r="B19" s="8" t="s">
        <v>11</v>
      </c>
      <c r="C19" s="15">
        <v>11</v>
      </c>
      <c r="D19" s="9"/>
    </row>
    <row r="20" spans="2:4" ht="18" x14ac:dyDescent="0.3">
      <c r="B20" s="8" t="s">
        <v>12</v>
      </c>
      <c r="C20" s="15">
        <v>11</v>
      </c>
      <c r="D20" s="9"/>
    </row>
    <row r="21" spans="2:4" ht="18" x14ac:dyDescent="0.3">
      <c r="B21" s="8" t="s">
        <v>16</v>
      </c>
      <c r="C21" s="15">
        <v>12</v>
      </c>
      <c r="D21" s="9"/>
    </row>
    <row r="22" spans="2:4" ht="18" customHeight="1" x14ac:dyDescent="0.3">
      <c r="B22" s="30" t="s">
        <v>20</v>
      </c>
      <c r="C22" s="13" t="s">
        <v>21</v>
      </c>
      <c r="D22" s="17">
        <f>SUM(D13:D21)</f>
        <v>0</v>
      </c>
    </row>
    <row r="23" spans="2:4" ht="18" customHeight="1" x14ac:dyDescent="0.3">
      <c r="B23" s="31"/>
      <c r="C23" s="13" t="s">
        <v>22</v>
      </c>
      <c r="D23" s="13" t="str">
        <f>IF(AND(D22&gt;=0,D22&lt;=40),"Insuficient",IF(AND(D22&gt;=41,D22&lt;=60),"Suficient",IF(AND(D22&gt;=61,D22&lt;=80),"Bine",IF(AND(D22&gt;=81,D22&lt;=100),"Foarte bine",""))))</f>
        <v>Insuficient</v>
      </c>
    </row>
    <row r="24" spans="2:4" ht="22.2" x14ac:dyDescent="0.3">
      <c r="B24" s="2"/>
    </row>
    <row r="25" spans="2:4" x14ac:dyDescent="0.3">
      <c r="B25" s="3" t="s">
        <v>23</v>
      </c>
      <c r="D25" s="1" t="s">
        <v>3</v>
      </c>
    </row>
    <row r="30" spans="2:4" ht="18" x14ac:dyDescent="0.3">
      <c r="B30" s="21" t="str">
        <f>B2</f>
        <v>Evaluarea rezultatelor învățării elevilor la finalul clasei a II-a 2025 (EN II-2025)</v>
      </c>
      <c r="C30" s="21"/>
      <c r="D30" s="21"/>
    </row>
    <row r="31" spans="2:4" x14ac:dyDescent="0.3">
      <c r="B31" s="7"/>
      <c r="C31" s="7"/>
      <c r="D31" s="7"/>
    </row>
    <row r="32" spans="2:4" ht="25.8" x14ac:dyDescent="0.3">
      <c r="B32" s="18" t="str">
        <f>B4</f>
        <v>FIŞĂ DE EVALUARE</v>
      </c>
      <c r="C32" s="18"/>
      <c r="D32" s="18"/>
    </row>
    <row r="33" spans="2:4" ht="15" x14ac:dyDescent="0.3">
      <c r="B33" s="19" t="str">
        <f>B5</f>
        <v>COMPETENȚE DE SCRIS – PRODUCEREA MESAJELOR SCRISE</v>
      </c>
      <c r="C33" s="19"/>
      <c r="D33" s="19"/>
    </row>
    <row r="35" spans="2:4" x14ac:dyDescent="0.3">
      <c r="B35" s="5" t="s">
        <v>26</v>
      </c>
    </row>
    <row r="36" spans="2:4" ht="15.6" x14ac:dyDescent="0.3">
      <c r="B36" s="16" t="str">
        <f>B8</f>
        <v>Numele și prenumele elevului</v>
      </c>
      <c r="C36" s="34" t="str">
        <f>C8</f>
        <v>Ionescu Ion</v>
      </c>
      <c r="D36" s="35"/>
    </row>
    <row r="37" spans="2:4" ht="15.6" x14ac:dyDescent="0.3">
      <c r="B37" s="20" t="str">
        <f>B9</f>
        <v>Școala Mihai Eminescu Pitești</v>
      </c>
      <c r="C37" s="20"/>
      <c r="D37" s="6" t="str">
        <f>D9</f>
        <v>Clasa a II-a B</v>
      </c>
    </row>
    <row r="39" spans="2:4" ht="10.35" customHeight="1" x14ac:dyDescent="0.3">
      <c r="B39" s="25" t="s">
        <v>27</v>
      </c>
      <c r="C39" s="47"/>
      <c r="D39" s="48"/>
    </row>
    <row r="40" spans="2:4" ht="10.35" customHeight="1" x14ac:dyDescent="0.3">
      <c r="B40" s="26"/>
      <c r="C40" s="22" t="str">
        <f>IF(D13=15,"– respectă tipul de text (cu elementele specifice) și are exprimare coerentă și concisă",IF(D13=11,"– nu respectă tipul de text, dar are elemente specifice și are exprimare coerentă și concisă",IF(D13=9,"– respectă tipul de text (dar fără elemente specifice) și are exprimare coerentă și concisă","")))</f>
        <v/>
      </c>
      <c r="D40" s="23"/>
    </row>
    <row r="41" spans="2:4" ht="10.35" customHeight="1" x14ac:dyDescent="0.3">
      <c r="B41" s="26"/>
      <c r="C41" s="22" t="str">
        <f>IF(D14=11,"– scrie corect cuvintele într-un text, fără omisiuni, adăugiri, inversiuni",IF(D14=9,"– scrie corect cuvintele într-un text, fără omisiuni, adăugiri, inversiuni, cu câteva greșeli",""))</f>
        <v/>
      </c>
      <c r="D41" s="23"/>
    </row>
    <row r="42" spans="2:4" ht="10.35" customHeight="1" x14ac:dyDescent="0.3">
      <c r="B42" s="26"/>
      <c r="C42" s="22" t="str">
        <f>IF(D15=11,"– pune corect semnele de punctuație: virgula după formula de adresare, punct la sfârșit de propoziție",IF(D15=9,"– folosește corect semnele de punctuație, dar omite virgula după formula de adresare",""))</f>
        <v/>
      </c>
      <c r="D42" s="23"/>
    </row>
    <row r="43" spans="2:4" ht="10.35" customHeight="1" x14ac:dyDescent="0.3">
      <c r="B43" s="26"/>
      <c r="C43" s="22" t="str">
        <f>IF(D16=11,"– are o comunicare complexă și originală în scris, folosind propoziții dezvoltate și evitând repetițiile",IF(D16=9,"– are un vocabular obișnuit, folosește propoziții dezvoltate și evită repetițiile",""))</f>
        <v/>
      </c>
      <c r="D43" s="23"/>
    </row>
    <row r="44" spans="2:4" ht="10.35" customHeight="1" x14ac:dyDescent="0.3">
      <c r="B44" s="26"/>
      <c r="C44" s="22" t="str">
        <f>IF(D18=18,"– dă răspunsuri corecte și logice, în propoziții cu sens, având o exprimare coerentă",IF(OR(D18=15,D18=12),"– răspunde corect la aproape toate întrebările, în propoziții cu sens și exprimare coerentă",""))</f>
        <v/>
      </c>
      <c r="D44" s="23"/>
    </row>
    <row r="45" spans="2:4" ht="10.35" customHeight="1" x14ac:dyDescent="0.3">
      <c r="B45" s="26"/>
      <c r="C45" s="22" t="str">
        <f>IF(OR(D19=11,D19=9),"– scrie corect cuvintele în cadrul propozițiilor","")</f>
        <v/>
      </c>
      <c r="D45" s="23"/>
    </row>
    <row r="46" spans="2:4" ht="10.35" customHeight="1" x14ac:dyDescent="0.3">
      <c r="B46" s="26"/>
      <c r="C46" s="22" t="str">
        <f>IF(OR(D20=11,D20=9),"– folosește corect semnele de punctuație în scrierea propozițiilor","")</f>
        <v/>
      </c>
      <c r="D46" s="23"/>
    </row>
    <row r="47" spans="2:4" ht="10.35" customHeight="1" x14ac:dyDescent="0.3">
      <c r="B47" s="26"/>
      <c r="C47" s="22" t="str">
        <f>IF(D21=12,"– alege titlul potrivit, folosește expresii și propoziții bine ordonate în text, cu așezare în pagină îngrijită",IF(D21=10,"– alege titlul potrivit, utilizând parțial expresii și propoziții bine ordonate în text",""))</f>
        <v/>
      </c>
      <c r="D47" s="23"/>
    </row>
    <row r="48" spans="2:4" ht="10.35" customHeight="1" x14ac:dyDescent="0.3">
      <c r="B48" s="27"/>
      <c r="C48" s="49"/>
      <c r="D48" s="50"/>
    </row>
    <row r="49" spans="2:4" ht="10.35" customHeight="1" x14ac:dyDescent="0.3">
      <c r="B49" s="25" t="s">
        <v>28</v>
      </c>
      <c r="C49" s="51"/>
      <c r="D49" s="52"/>
    </row>
    <row r="50" spans="2:4" ht="10.35" customHeight="1" x14ac:dyDescent="0.3">
      <c r="B50" s="28"/>
      <c r="C50" s="22" t="str">
        <f>IF(D13=6,"– există elemente specifice, dar nu respectă tipul de text, iar exprimarea nu e coerentă",IF(D13=4,"– nu respectă tipul de text, are doar câteva elemente specifice, iar exprimarea nu e coerentă",IF(OR(D13=0,D13="X0",D13="N0"),"– nu poate răspunde la sarcina de lucru","")))</f>
        <v>– nu poate răspunde la sarcina de lucru</v>
      </c>
      <c r="D50" s="23"/>
    </row>
    <row r="51" spans="2:4" ht="10.35" customHeight="1" x14ac:dyDescent="0.3">
      <c r="B51" s="28"/>
      <c r="C51" s="22" t="str">
        <f>IF(D14=5,"– face greșeli scrierea cuvintelor într-un text",IF(OR(D14=0,D14="N0",D14="X0"),"– nu scrie corect / nu răspunde",""))</f>
        <v>– nu scrie corect / nu răspunde</v>
      </c>
      <c r="D51" s="23"/>
    </row>
    <row r="52" spans="2:4" ht="10.35" customHeight="1" x14ac:dyDescent="0.3">
      <c r="B52" s="28"/>
      <c r="C52" s="22" t="str">
        <f>IF(D15=5,"– nu utilizează în mod corect semnele de punctuație în cadrul unui text",IF(OR(D15=0,D15="N0",D15="X0"),"– nu folosește corect semnele de punctuație / nu răspunde",""))</f>
        <v>– nu folosește corect semnele de punctuație / nu răspunde</v>
      </c>
      <c r="D52" s="23"/>
    </row>
    <row r="53" spans="2:4" ht="10.35" customHeight="1" x14ac:dyDescent="0.3">
      <c r="B53" s="28"/>
      <c r="C53" s="22" t="str">
        <f>IF(D16=5,"– comunicarea în scris se bazează pe un vocabular restrâns, cu propoziții simple",IF(OR(D16=0,D16="N0",D16="X0"),"– nu are abilități de comunicare în scris",""))</f>
        <v>– nu are abilități de comunicare în scris</v>
      </c>
      <c r="D53" s="23"/>
    </row>
    <row r="54" spans="2:4" ht="10.35" customHeight="1" x14ac:dyDescent="0.3">
      <c r="B54" s="28"/>
      <c r="C54" s="22" t="str">
        <f>IF(OR(D18=9,D18=6,D18=3),"– răspunde doar la o parte dintre întrebări, în propoziții cu sens și exprimare coerentă",IF(OR(D18=0,D18="X0",D18="N0"),"– nu răspunde la întrebări legate de informațiile dintr-un afiș",""))</f>
        <v>– nu răspunde la întrebări legate de informațiile dintr-un afiș</v>
      </c>
      <c r="D54" s="23"/>
    </row>
    <row r="55" spans="2:4" ht="10.35" customHeight="1" x14ac:dyDescent="0.3">
      <c r="B55" s="28"/>
      <c r="C55" s="22" t="str">
        <f>IF(D19=5,"– face cîteva greșeli în scrierea cuvintelor în propoziții",IF(OR(D19=0,D19="X0",D19="N0"),"– nu folosește corect cuvintele în propoziții",""))</f>
        <v>– nu folosește corect cuvintele în propoziții</v>
      </c>
      <c r="D55" s="23"/>
    </row>
    <row r="56" spans="2:4" ht="10.35" customHeight="1" x14ac:dyDescent="0.3">
      <c r="B56" s="28"/>
      <c r="C56" s="22" t="str">
        <f>IF(D20=5,"– face greșeli în folosirea semnelor de punctuație în propoziții",IF(OR(D20=0,D20="N0",D20="X0"),"– nu folosește semnele de punctuație în propoziții",""))</f>
        <v>– nu folosește semnele de punctuație în propoziții</v>
      </c>
      <c r="D56" s="23"/>
    </row>
    <row r="57" spans="2:4" ht="10.35" customHeight="1" x14ac:dyDescent="0.3">
      <c r="B57" s="28"/>
      <c r="C57" s="22" t="str">
        <f>IF(D21=6,"– are o așezare greșită a textului în pagină, cu un titlu fără relevanță, utilizând propoziții simple",IF(OR(D21=0,D21="X0",D21="N0"),"– nu poate alege un titlu și nu reușește să compună un text",""))</f>
        <v>– nu poate alege un titlu și nu reușește să compună un text</v>
      </c>
      <c r="D57" s="23"/>
    </row>
    <row r="58" spans="2:4" ht="10.35" customHeight="1" x14ac:dyDescent="0.3">
      <c r="B58" s="29"/>
      <c r="C58" s="45"/>
      <c r="D58" s="46"/>
    </row>
    <row r="59" spans="2:4" ht="10.35" customHeight="1" x14ac:dyDescent="0.3">
      <c r="B59" s="36" t="s">
        <v>6</v>
      </c>
      <c r="C59" s="39"/>
      <c r="D59" s="40"/>
    </row>
    <row r="60" spans="2:4" ht="10.35" customHeight="1" x14ac:dyDescent="0.3">
      <c r="B60" s="37"/>
      <c r="C60" s="41"/>
      <c r="D60" s="42"/>
    </row>
    <row r="61" spans="2:4" ht="10.35" customHeight="1" x14ac:dyDescent="0.3">
      <c r="B61" s="38"/>
      <c r="C61" s="43"/>
      <c r="D61" s="44"/>
    </row>
    <row r="63" spans="2:4" x14ac:dyDescent="0.3">
      <c r="B63" s="3" t="str">
        <f>B25</f>
        <v>Data 15.05.2025</v>
      </c>
      <c r="D63" s="1" t="str">
        <f>D25</f>
        <v>Semnătura</v>
      </c>
    </row>
  </sheetData>
  <mergeCells count="36">
    <mergeCell ref="C51:D51"/>
    <mergeCell ref="C52:D52"/>
    <mergeCell ref="C53:D53"/>
    <mergeCell ref="C54:D54"/>
    <mergeCell ref="C55:D55"/>
    <mergeCell ref="B59:B61"/>
    <mergeCell ref="C59:D61"/>
    <mergeCell ref="C58:D58"/>
    <mergeCell ref="C56:D56"/>
    <mergeCell ref="C57:D57"/>
    <mergeCell ref="B1:D1"/>
    <mergeCell ref="B39:B48"/>
    <mergeCell ref="B49:B58"/>
    <mergeCell ref="C40:D40"/>
    <mergeCell ref="C41:D41"/>
    <mergeCell ref="C42:D42"/>
    <mergeCell ref="C43:D43"/>
    <mergeCell ref="C44:D44"/>
    <mergeCell ref="C45:D45"/>
    <mergeCell ref="C46:D46"/>
    <mergeCell ref="C47:D47"/>
    <mergeCell ref="B2:D2"/>
    <mergeCell ref="B32:D32"/>
    <mergeCell ref="B33:D33"/>
    <mergeCell ref="B22:B23"/>
    <mergeCell ref="C8:D8"/>
    <mergeCell ref="B4:D4"/>
    <mergeCell ref="B5:D5"/>
    <mergeCell ref="B9:C9"/>
    <mergeCell ref="B30:D30"/>
    <mergeCell ref="C50:D50"/>
    <mergeCell ref="B37:C37"/>
    <mergeCell ref="C36:D36"/>
    <mergeCell ref="C39:D39"/>
    <mergeCell ref="C48:D48"/>
    <mergeCell ref="C49:D49"/>
  </mergeCells>
  <hyperlinks>
    <hyperlink ref="B1:D1" r:id="rId1" display="Instrucțiuni de completare : heiprofu.ro" xr:uid="{5D0DB801-926E-454C-861E-891EFAC861AC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 Profu</dc:creator>
  <cp:lastModifiedBy>Profu'</cp:lastModifiedBy>
  <cp:lastPrinted>2025-05-15T18:37:49Z</cp:lastPrinted>
  <dcterms:created xsi:type="dcterms:W3CDTF">2021-05-14T03:45:05Z</dcterms:created>
  <dcterms:modified xsi:type="dcterms:W3CDTF">2025-05-17T02:41:49Z</dcterms:modified>
</cp:coreProperties>
</file>